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BUDŻET 2024\Do wysłania - RIO i RG\Dokumenty po zmianach\BUDŻET 2024\Załączniki w Excel\"/>
    </mc:Choice>
  </mc:AlternateContent>
  <xr:revisionPtr revIDLastSave="0" documentId="13_ncr:1_{188BECF6-71E3-404D-9393-304B28E4B1A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ał nr 10" sheetId="4" r:id="rId1"/>
  </sheets>
  <calcPr calcId="181029"/>
</workbook>
</file>

<file path=xl/calcChain.xml><?xml version="1.0" encoding="utf-8"?>
<calcChain xmlns="http://schemas.openxmlformats.org/spreadsheetml/2006/main">
  <c r="J22" i="4" l="1"/>
  <c r="H22" i="4"/>
  <c r="F22" i="4"/>
  <c r="E22" i="4"/>
  <c r="D22" i="4"/>
  <c r="K21" i="4"/>
  <c r="I20" i="4"/>
  <c r="C20" i="4"/>
  <c r="C22" i="4" s="1"/>
  <c r="I19" i="4"/>
  <c r="K19" i="4" s="1"/>
  <c r="K18" i="4"/>
  <c r="K17" i="4"/>
  <c r="I16" i="4"/>
  <c r="K16" i="4" s="1"/>
  <c r="K15" i="4"/>
  <c r="G14" i="4"/>
  <c r="K14" i="4" s="1"/>
  <c r="I13" i="4"/>
  <c r="K13" i="4" s="1"/>
  <c r="I12" i="4"/>
  <c r="K12" i="4" s="1"/>
  <c r="A12" i="4"/>
  <c r="A13" i="4" s="1"/>
  <c r="A14" i="4" s="1"/>
  <c r="A15" i="4" s="1"/>
  <c r="A16" i="4" s="1"/>
  <c r="A17" i="4" s="1"/>
  <c r="A18" i="4" s="1"/>
  <c r="A19" i="4" s="1"/>
  <c r="A20" i="4" s="1"/>
  <c r="A21" i="4" s="1"/>
  <c r="G11" i="4"/>
  <c r="K11" i="4" s="1"/>
  <c r="G22" i="4" l="1"/>
  <c r="I22" i="4"/>
  <c r="K20" i="4"/>
  <c r="K22" i="4" l="1"/>
</calcChain>
</file>

<file path=xl/sharedStrings.xml><?xml version="1.0" encoding="utf-8"?>
<sst xmlns="http://schemas.openxmlformats.org/spreadsheetml/2006/main" count="20" uniqueCount="19">
  <si>
    <t>w złotych</t>
  </si>
  <si>
    <t>L.p.</t>
  </si>
  <si>
    <t>Razem</t>
  </si>
  <si>
    <t>Wydatki jednostek pomocniczych w 2024 r.</t>
  </si>
  <si>
    <t>Fundusz Sołecki</t>
  </si>
  <si>
    <t>Sołectwo/  rozdział</t>
  </si>
  <si>
    <t>Srokowo</t>
  </si>
  <si>
    <t>Kosakowo</t>
  </si>
  <si>
    <t>Wilczyny</t>
  </si>
  <si>
    <t>Leśny Rów</t>
  </si>
  <si>
    <t>Solanka</t>
  </si>
  <si>
    <t>Siniec</t>
  </si>
  <si>
    <t>Jankowice</t>
  </si>
  <si>
    <t>Leśniewo</t>
  </si>
  <si>
    <t>Bajory Wielkie</t>
  </si>
  <si>
    <t>Jegławki</t>
  </si>
  <si>
    <t>Silec</t>
  </si>
  <si>
    <t>Rady Gminy Srokowo z dnia 21 grudnia 2023 r.</t>
  </si>
  <si>
    <t>Załącznik Nr  10 do Uchwały nr LXVII/370/2023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</si>
</sst>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zł-415];[Red]&quot;-&quot;#,##0.00&quot; &quot;[$zł-415]"/>
  </numFmts>
  <fonts count="10" x14ac:knownFonts="1">
    <font>
      <sz val="11"/>
      <color theme="1"/>
      <name val="Arial CE"/>
      <charset val="238"/>
    </font>
    <font>
      <b/>
      <i/>
      <sz val="16"/>
      <color theme="1"/>
      <name val="Arial CE"/>
      <charset val="238"/>
    </font>
    <font>
      <sz val="10"/>
      <color theme="1"/>
      <name val="Arial CE"/>
      <charset val="238"/>
    </font>
    <font>
      <b/>
      <i/>
      <u/>
      <sz val="11"/>
      <color theme="1"/>
      <name val="Arial CE"/>
      <charset val="238"/>
    </font>
    <font>
      <sz val="10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3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0" fontId="3" fillId="0" borderId="0"/>
    <xf numFmtId="164" fontId="3" fillId="0" borderId="0"/>
  </cellStyleXfs>
  <cellXfs count="1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/>
    <xf numFmtId="0" fontId="7" fillId="0" borderId="1" xfId="0" applyFont="1" applyBorder="1"/>
    <xf numFmtId="4" fontId="9" fillId="0" borderId="1" xfId="0" applyNumberFormat="1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center" vertical="center"/>
    </xf>
    <xf numFmtId="4" fontId="5" fillId="0" borderId="0" xfId="0" applyNumberFormat="1" applyFont="1"/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</cellXfs>
  <cellStyles count="6">
    <cellStyle name="Heading" xfId="1" xr:uid="{00000000-0005-0000-0000-000000000000}"/>
    <cellStyle name="Heading1" xfId="2" xr:uid="{00000000-0005-0000-0000-000001000000}"/>
    <cellStyle name="Normalny" xfId="0" builtinId="0" customBuiltin="1"/>
    <cellStyle name="Normalny 2" xfId="3" xr:uid="{00000000-0005-0000-0000-000003000000}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V24"/>
  <sheetViews>
    <sheetView tabSelected="1" workbookViewId="0">
      <selection activeCell="I26" sqref="I26"/>
    </sheetView>
  </sheetViews>
  <sheetFormatPr defaultRowHeight="14.25" x14ac:dyDescent="0.2"/>
  <cols>
    <col min="1" max="1" width="5.125" style="6" customWidth="1"/>
    <col min="2" max="2" width="14.75" style="1" customWidth="1"/>
    <col min="3" max="3" width="11.125" style="1" customWidth="1"/>
    <col min="4" max="4" width="9.875" style="1" customWidth="1"/>
    <col min="5" max="8" width="11.125" style="1" customWidth="1"/>
    <col min="9" max="9" width="12.25" style="1" customWidth="1"/>
    <col min="10" max="10" width="11.125" style="1" customWidth="1"/>
    <col min="11" max="11" width="12.25" style="1" customWidth="1"/>
    <col min="12" max="256" width="8.5" style="1" customWidth="1"/>
    <col min="257" max="1024" width="10.75" customWidth="1"/>
  </cols>
  <sheetData>
    <row r="1" spans="1:11" ht="12.75" customHeight="1" x14ac:dyDescent="0.2">
      <c r="A1" s="12" t="s">
        <v>18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21" customHeight="1" x14ac:dyDescent="0.25">
      <c r="A2" s="14" t="s">
        <v>17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4" spans="1:11" ht="18" x14ac:dyDescent="0.2">
      <c r="A4" s="13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6" spans="1:11" s="7" customFormat="1" ht="18" x14ac:dyDescent="0.3">
      <c r="A6" s="13" t="s">
        <v>4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8" spans="1:11" x14ac:dyDescent="0.2">
      <c r="K8" s="2" t="s">
        <v>0</v>
      </c>
    </row>
    <row r="9" spans="1:11" x14ac:dyDescent="0.2">
      <c r="A9" s="16" t="s">
        <v>1</v>
      </c>
      <c r="B9" s="17" t="s">
        <v>5</v>
      </c>
      <c r="C9" s="16">
        <v>60016</v>
      </c>
      <c r="D9" s="16">
        <v>63003</v>
      </c>
      <c r="E9" s="16">
        <v>70005</v>
      </c>
      <c r="F9" s="16">
        <v>75412</v>
      </c>
      <c r="G9" s="16">
        <v>90004</v>
      </c>
      <c r="H9" s="16">
        <v>90015</v>
      </c>
      <c r="I9" s="16">
        <v>92109</v>
      </c>
      <c r="J9" s="16">
        <v>92695</v>
      </c>
      <c r="K9" s="16" t="s">
        <v>2</v>
      </c>
    </row>
    <row r="10" spans="1:11" x14ac:dyDescent="0.2">
      <c r="A10" s="16"/>
      <c r="B10" s="17"/>
      <c r="C10" s="16"/>
      <c r="D10" s="16"/>
      <c r="E10" s="16"/>
      <c r="F10" s="16"/>
      <c r="G10" s="16"/>
      <c r="H10" s="16"/>
      <c r="I10" s="16"/>
      <c r="J10" s="16"/>
      <c r="K10" s="16"/>
    </row>
    <row r="11" spans="1:11" s="3" customFormat="1" ht="16.5" x14ac:dyDescent="0.3">
      <c r="A11" s="4">
        <v>1</v>
      </c>
      <c r="B11" s="8" t="s">
        <v>6</v>
      </c>
      <c r="C11" s="5">
        <v>8500</v>
      </c>
      <c r="D11" s="5"/>
      <c r="E11" s="5"/>
      <c r="F11" s="5">
        <v>45000</v>
      </c>
      <c r="G11" s="5">
        <f>1128.4+7000</f>
        <v>8128.4</v>
      </c>
      <c r="H11" s="5">
        <v>8000</v>
      </c>
      <c r="I11" s="5"/>
      <c r="J11" s="5">
        <v>5000</v>
      </c>
      <c r="K11" s="9">
        <f t="shared" ref="K11:K22" si="0">SUM(C11:J11)</f>
        <v>74628.399999999994</v>
      </c>
    </row>
    <row r="12" spans="1:11" s="3" customFormat="1" ht="16.5" x14ac:dyDescent="0.3">
      <c r="A12" s="4">
        <f t="shared" ref="A12:A21" si="1">A11+1</f>
        <v>2</v>
      </c>
      <c r="B12" s="8" t="s">
        <v>7</v>
      </c>
      <c r="C12" s="5"/>
      <c r="D12" s="5"/>
      <c r="E12" s="5"/>
      <c r="F12" s="5">
        <v>5000</v>
      </c>
      <c r="G12" s="5">
        <v>1500</v>
      </c>
      <c r="H12" s="5"/>
      <c r="I12" s="5">
        <f>20000+4396.16</f>
        <v>24396.16</v>
      </c>
      <c r="J12" s="5"/>
      <c r="K12" s="9">
        <f t="shared" si="0"/>
        <v>30896.16</v>
      </c>
    </row>
    <row r="13" spans="1:11" s="3" customFormat="1" ht="16.5" x14ac:dyDescent="0.3">
      <c r="A13" s="4">
        <f t="shared" si="1"/>
        <v>3</v>
      </c>
      <c r="B13" s="8" t="s">
        <v>8</v>
      </c>
      <c r="C13" s="5"/>
      <c r="D13" s="5"/>
      <c r="E13" s="5"/>
      <c r="F13" s="5">
        <v>5000</v>
      </c>
      <c r="G13" s="5">
        <v>500</v>
      </c>
      <c r="H13" s="5">
        <v>5000</v>
      </c>
      <c r="I13" s="5">
        <f>1366.12+4000</f>
        <v>5366.12</v>
      </c>
      <c r="J13" s="5">
        <v>6000</v>
      </c>
      <c r="K13" s="9">
        <f t="shared" si="0"/>
        <v>21866.12</v>
      </c>
    </row>
    <row r="14" spans="1:11" s="3" customFormat="1" ht="16.5" x14ac:dyDescent="0.3">
      <c r="A14" s="4">
        <f t="shared" si="1"/>
        <v>4</v>
      </c>
      <c r="B14" s="8" t="s">
        <v>9</v>
      </c>
      <c r="C14" s="5"/>
      <c r="D14" s="5">
        <v>1500</v>
      </c>
      <c r="E14" s="5"/>
      <c r="F14" s="5">
        <v>5000</v>
      </c>
      <c r="G14" s="5">
        <f>15000+2828.86</f>
        <v>17828.86</v>
      </c>
      <c r="H14" s="5"/>
      <c r="I14" s="5"/>
      <c r="J14" s="5"/>
      <c r="K14" s="9">
        <f t="shared" si="0"/>
        <v>24328.86</v>
      </c>
    </row>
    <row r="15" spans="1:11" s="3" customFormat="1" ht="16.5" x14ac:dyDescent="0.3">
      <c r="A15" s="4">
        <f t="shared" si="1"/>
        <v>5</v>
      </c>
      <c r="B15" s="8" t="s">
        <v>10</v>
      </c>
      <c r="C15" s="5">
        <v>30000</v>
      </c>
      <c r="D15" s="5">
        <v>2500</v>
      </c>
      <c r="E15" s="5"/>
      <c r="F15" s="5">
        <v>5000</v>
      </c>
      <c r="G15" s="5">
        <v>5000</v>
      </c>
      <c r="H15" s="5"/>
      <c r="I15" s="5">
        <v>10068.33</v>
      </c>
      <c r="J15" s="5">
        <v>4000</v>
      </c>
      <c r="K15" s="9">
        <f t="shared" si="0"/>
        <v>56568.33</v>
      </c>
    </row>
    <row r="16" spans="1:11" s="3" customFormat="1" ht="16.5" x14ac:dyDescent="0.3">
      <c r="A16" s="4">
        <f t="shared" si="1"/>
        <v>6</v>
      </c>
      <c r="B16" s="8" t="s">
        <v>11</v>
      </c>
      <c r="C16" s="5">
        <v>5000</v>
      </c>
      <c r="D16" s="5"/>
      <c r="E16" s="5">
        <v>10000</v>
      </c>
      <c r="F16" s="5">
        <v>5000</v>
      </c>
      <c r="G16" s="5">
        <v>941.06</v>
      </c>
      <c r="H16" s="5"/>
      <c r="I16" s="5">
        <f>10000+6000</f>
        <v>16000</v>
      </c>
      <c r="J16" s="5"/>
      <c r="K16" s="9">
        <f t="shared" si="0"/>
        <v>36941.06</v>
      </c>
    </row>
    <row r="17" spans="1:11" s="3" customFormat="1" ht="16.5" x14ac:dyDescent="0.3">
      <c r="A17" s="4">
        <f t="shared" si="1"/>
        <v>7</v>
      </c>
      <c r="B17" s="8" t="s">
        <v>12</v>
      </c>
      <c r="C17" s="5">
        <v>15000</v>
      </c>
      <c r="D17" s="5"/>
      <c r="E17" s="5"/>
      <c r="F17" s="5">
        <v>5000</v>
      </c>
      <c r="G17" s="5">
        <v>522.80999999999995</v>
      </c>
      <c r="H17" s="5"/>
      <c r="I17" s="5"/>
      <c r="J17" s="5"/>
      <c r="K17" s="9">
        <f t="shared" si="0"/>
        <v>20522.810000000001</v>
      </c>
    </row>
    <row r="18" spans="1:11" s="3" customFormat="1" ht="16.5" x14ac:dyDescent="0.3">
      <c r="A18" s="4">
        <f t="shared" si="1"/>
        <v>8</v>
      </c>
      <c r="B18" s="8" t="s">
        <v>13</v>
      </c>
      <c r="C18" s="5">
        <v>10000</v>
      </c>
      <c r="D18" s="5"/>
      <c r="E18" s="5"/>
      <c r="F18" s="5">
        <v>5000</v>
      </c>
      <c r="G18" s="5">
        <v>1500</v>
      </c>
      <c r="H18" s="5"/>
      <c r="I18" s="5">
        <v>5217.07</v>
      </c>
      <c r="J18" s="5">
        <v>10000</v>
      </c>
      <c r="K18" s="9">
        <f t="shared" si="0"/>
        <v>31717.07</v>
      </c>
    </row>
    <row r="19" spans="1:11" s="3" customFormat="1" ht="16.5" x14ac:dyDescent="0.3">
      <c r="A19" s="4">
        <f t="shared" si="1"/>
        <v>9</v>
      </c>
      <c r="B19" s="8" t="s">
        <v>14</v>
      </c>
      <c r="C19" s="5">
        <v>5000</v>
      </c>
      <c r="D19" s="5"/>
      <c r="E19" s="5"/>
      <c r="F19" s="5">
        <v>5000</v>
      </c>
      <c r="G19" s="5">
        <v>1000</v>
      </c>
      <c r="H19" s="5"/>
      <c r="I19" s="5">
        <f>18000+2418.56</f>
        <v>20418.560000000001</v>
      </c>
      <c r="J19" s="5"/>
      <c r="K19" s="9">
        <f t="shared" si="0"/>
        <v>31418.560000000001</v>
      </c>
    </row>
    <row r="20" spans="1:11" s="3" customFormat="1" ht="16.5" x14ac:dyDescent="0.3">
      <c r="A20" s="4">
        <f t="shared" si="1"/>
        <v>10</v>
      </c>
      <c r="B20" s="8" t="s">
        <v>15</v>
      </c>
      <c r="C20" s="5">
        <f>10000+7000</f>
        <v>17000</v>
      </c>
      <c r="D20" s="5"/>
      <c r="E20" s="5"/>
      <c r="F20" s="5">
        <v>5000</v>
      </c>
      <c r="G20" s="5">
        <v>2500</v>
      </c>
      <c r="H20" s="5">
        <v>10000</v>
      </c>
      <c r="I20" s="5">
        <f>5747.21+500+5000</f>
        <v>11247.21</v>
      </c>
      <c r="J20" s="5"/>
      <c r="K20" s="9">
        <f t="shared" si="0"/>
        <v>45747.21</v>
      </c>
    </row>
    <row r="21" spans="1:11" s="3" customFormat="1" ht="16.5" x14ac:dyDescent="0.3">
      <c r="A21" s="4">
        <f t="shared" si="1"/>
        <v>11</v>
      </c>
      <c r="B21" s="8" t="s">
        <v>16</v>
      </c>
      <c r="C21" s="5">
        <v>4500</v>
      </c>
      <c r="D21" s="5">
        <v>1000</v>
      </c>
      <c r="E21" s="5"/>
      <c r="F21" s="5">
        <v>5000</v>
      </c>
      <c r="G21" s="5">
        <v>3000</v>
      </c>
      <c r="H21" s="5"/>
      <c r="I21" s="5">
        <v>9858.69</v>
      </c>
      <c r="J21" s="5"/>
      <c r="K21" s="9">
        <f t="shared" si="0"/>
        <v>23358.690000000002</v>
      </c>
    </row>
    <row r="22" spans="1:11" s="3" customFormat="1" ht="16.5" x14ac:dyDescent="0.3">
      <c r="A22" s="15" t="s">
        <v>2</v>
      </c>
      <c r="B22" s="15"/>
      <c r="C22" s="10">
        <f t="shared" ref="C22:J22" si="2">SUM(C11:C21)</f>
        <v>95000</v>
      </c>
      <c r="D22" s="10">
        <f t="shared" si="2"/>
        <v>5000</v>
      </c>
      <c r="E22" s="10">
        <f t="shared" si="2"/>
        <v>10000</v>
      </c>
      <c r="F22" s="10">
        <f t="shared" si="2"/>
        <v>95000</v>
      </c>
      <c r="G22" s="10">
        <f t="shared" si="2"/>
        <v>42421.13</v>
      </c>
      <c r="H22" s="10">
        <f t="shared" si="2"/>
        <v>23000</v>
      </c>
      <c r="I22" s="10">
        <f t="shared" si="2"/>
        <v>102572.14000000001</v>
      </c>
      <c r="J22" s="10">
        <f t="shared" si="2"/>
        <v>25000</v>
      </c>
      <c r="K22" s="9">
        <f t="shared" si="0"/>
        <v>397993.27</v>
      </c>
    </row>
    <row r="24" spans="1:11" ht="18" x14ac:dyDescent="0.25">
      <c r="K24" s="11"/>
    </row>
  </sheetData>
  <mergeCells count="16">
    <mergeCell ref="A22:B22"/>
    <mergeCell ref="A1:K1"/>
    <mergeCell ref="A4:K4"/>
    <mergeCell ref="A6:K6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A2:K2"/>
  </mergeCells>
  <pageMargins left="0.70000000000000007" right="0.70000000000000007" top="1.0456692913385826" bottom="1.0456692913385826" header="0.74999999999999989" footer="0.74999999999999989"/>
  <pageSetup paperSize="9" scale="99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 nr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Skarbnik_PC</dc:creator>
  <cp:lastModifiedBy>k.heine</cp:lastModifiedBy>
  <cp:revision>12</cp:revision>
  <cp:lastPrinted>2023-12-11T09:31:21Z</cp:lastPrinted>
  <dcterms:created xsi:type="dcterms:W3CDTF">2020-11-13T14:41:09Z</dcterms:created>
  <dcterms:modified xsi:type="dcterms:W3CDTF">2023-12-12T07:19:17Z</dcterms:modified>
</cp:coreProperties>
</file>