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2024\Do wysłania - RIO i RG\Dokumenty po zmianach\BUDŻET 2024\Załączniki w Excel\"/>
    </mc:Choice>
  </mc:AlternateContent>
  <xr:revisionPtr revIDLastSave="0" documentId="13_ncr:1_{2BA2CBC3-83F6-4DFC-909C-FD4703EEF4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 nr 8" sheetId="2" r:id="rId1"/>
  </sheets>
  <calcPr calcId="181029"/>
</workbook>
</file>

<file path=xl/calcChain.xml><?xml version="1.0" encoding="utf-8"?>
<calcChain xmlns="http://schemas.openxmlformats.org/spreadsheetml/2006/main">
  <c r="F42" i="2" l="1"/>
  <c r="E42" i="2"/>
  <c r="H41" i="2"/>
  <c r="H42" i="2" s="1"/>
  <c r="H44" i="2" s="1"/>
  <c r="J39" i="2"/>
  <c r="J35" i="2"/>
  <c r="I35" i="2"/>
  <c r="I44" i="2" s="1"/>
  <c r="E35" i="2"/>
  <c r="F28" i="2"/>
  <c r="F35" i="2" s="1"/>
  <c r="E24" i="2"/>
  <c r="E44" i="2" s="1"/>
  <c r="G23" i="2"/>
  <c r="F23" i="2"/>
  <c r="F21" i="2"/>
  <c r="G19" i="2"/>
  <c r="F19" i="2"/>
  <c r="J19" i="2" s="1"/>
  <c r="G17" i="2"/>
  <c r="F17" i="2"/>
  <c r="G15" i="2"/>
  <c r="J15" i="2" s="1"/>
  <c r="G13" i="2"/>
  <c r="F13" i="2"/>
  <c r="G11" i="2"/>
  <c r="F11" i="2"/>
  <c r="F24" i="2" s="1"/>
  <c r="F44" i="2" s="1"/>
  <c r="G9" i="2"/>
  <c r="J9" i="2" s="1"/>
  <c r="F9" i="2"/>
  <c r="G21" i="2" l="1"/>
  <c r="G24" i="2" s="1"/>
  <c r="G44" i="2" s="1"/>
  <c r="J41" i="2"/>
  <c r="J42" i="2" s="1"/>
  <c r="J21" i="2" l="1"/>
  <c r="J24" i="2" s="1"/>
  <c r="J44" i="2" s="1"/>
</calcChain>
</file>

<file path=xl/sharedStrings.xml><?xml version="1.0" encoding="utf-8"?>
<sst xmlns="http://schemas.openxmlformats.org/spreadsheetml/2006/main" count="40" uniqueCount="37">
  <si>
    <t>w złotych</t>
  </si>
  <si>
    <t>L.p.</t>
  </si>
  <si>
    <t>Plan dochodów i wydatków związanych z realizacją zadań w ramach Rządowego Funduszu Polski Ład: Program Inwestycji Strategicznych, Rządowego Programu Odbudowy Zabytków oraz Rządowego Funduszu Rozwoju Dróg</t>
  </si>
  <si>
    <t>RZĄDOWY FUNDUSZ POLSKI ŁAD</t>
  </si>
  <si>
    <t>Dział</t>
  </si>
  <si>
    <t>Rozdział</t>
  </si>
  <si>
    <t>§</t>
  </si>
  <si>
    <t>Dochody</t>
  </si>
  <si>
    <t>Wydatki:</t>
  </si>
  <si>
    <t>Nazwa zadania</t>
  </si>
  <si>
    <t>ogółem:</t>
  </si>
  <si>
    <t>w tym "Polski Ład"</t>
  </si>
  <si>
    <t>w tym "RFRD"</t>
  </si>
  <si>
    <t xml:space="preserve"> w tym "RPOZ"</t>
  </si>
  <si>
    <t>w tym środki własne</t>
  </si>
  <si>
    <t>010</t>
  </si>
  <si>
    <t>01043</t>
  </si>
  <si>
    <t>Budowa stacji uzdatniania wody w Srokowie</t>
  </si>
  <si>
    <t>01044</t>
  </si>
  <si>
    <t>Rozbudowa oczyszczalni ścieków w Srokowie</t>
  </si>
  <si>
    <t>Remont dróg gminnych: ul. Wiejska i ul. Zielona</t>
  </si>
  <si>
    <t>Remont dróg gminnych: ul. Traugutta</t>
  </si>
  <si>
    <t>Termomodernizacja budynku OSP w Jegławkach</t>
  </si>
  <si>
    <t>Termomodernizacja budynku OSP w Srokowie</t>
  </si>
  <si>
    <t>Termomodernizacja budynku GOK  Srokowie</t>
  </si>
  <si>
    <t>Remont spichlerza w Srokowie</t>
  </si>
  <si>
    <t>Razem</t>
  </si>
  <si>
    <t>RZĄDOWY PROGRAM ODBUDOWY ZABYTKÓW</t>
  </si>
  <si>
    <t>Remont kaplicy cmentarnej na cmentarzu komunalnym w Srokowie</t>
  </si>
  <si>
    <t>Remont wieży ratusza w Srokowie</t>
  </si>
  <si>
    <t>Remont dzwonnicy w  Kosakowie</t>
  </si>
  <si>
    <t>Remont i konserwacja kościoła Ewanelickiego w Srokowie</t>
  </si>
  <si>
    <t>RZĄDOWY FUNDUSZ ROZWOJU DRÓG</t>
  </si>
  <si>
    <t>Remont drogi w m. Kosakowo</t>
  </si>
  <si>
    <t>Przebudowa drogi w m.Chojnica</t>
  </si>
  <si>
    <t>OGÓŁEM</t>
  </si>
  <si>
    <t>Załącznik Nr  8 do Uchwały nr LXVII/370/2023  Rady Gminy Srokowo  z dnia 21 grudnia 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</si>
</sst>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9" x14ac:knownFonts="1">
    <font>
      <sz val="11"/>
      <color theme="1"/>
      <name val="Arial CE"/>
      <charset val="238"/>
    </font>
    <font>
      <b/>
      <i/>
      <sz val="16"/>
      <color theme="1"/>
      <name val="Arial CE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 CE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ptos Narrow"/>
      <family val="2"/>
    </font>
    <font>
      <b/>
      <sz val="14"/>
      <color theme="1"/>
      <name val="Aptos Narrow"/>
      <family val="2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Aptos Narrow"/>
      <family val="2"/>
    </font>
    <font>
      <b/>
      <i/>
      <sz val="10"/>
      <color theme="1"/>
      <name val="Aptos Narrow"/>
      <family val="2"/>
    </font>
    <font>
      <sz val="11"/>
      <color theme="1"/>
      <name val="Aptos Narrow"/>
      <family val="2"/>
    </font>
    <font>
      <sz val="12"/>
      <color theme="1"/>
      <name val="Arial Narrow"/>
      <family val="2"/>
      <charset val="238"/>
    </font>
    <font>
      <b/>
      <sz val="11"/>
      <color theme="1"/>
      <name val="Aptos Narrow"/>
      <family val="2"/>
    </font>
    <font>
      <sz val="12"/>
      <color theme="1"/>
      <name val="Aptos Narrow"/>
      <family val="2"/>
    </font>
    <font>
      <b/>
      <sz val="13"/>
      <color theme="1"/>
      <name val="Arial Narrow"/>
      <family val="2"/>
      <charset val="238"/>
    </font>
    <font>
      <b/>
      <sz val="13"/>
      <color theme="1"/>
      <name val="Aptos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13" fillId="0" borderId="0" xfId="0" applyFont="1"/>
    <xf numFmtId="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center" vertical="center"/>
    </xf>
    <xf numFmtId="0" fontId="16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4" fontId="13" fillId="0" borderId="0" xfId="0" applyNumberFormat="1" applyFont="1"/>
    <xf numFmtId="4" fontId="6" fillId="0" borderId="0" xfId="0" applyNumberFormat="1" applyFont="1"/>
    <xf numFmtId="0" fontId="14" fillId="0" borderId="0" xfId="0" applyFont="1" applyAlignment="1">
      <alignment horizontal="right" vertical="center"/>
    </xf>
    <xf numFmtId="0" fontId="0" fillId="0" borderId="0" xfId="0"/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6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7"/>
  <sheetViews>
    <sheetView tabSelected="1" workbookViewId="0">
      <selection activeCell="A2" sqref="A2"/>
    </sheetView>
  </sheetViews>
  <sheetFormatPr defaultRowHeight="15" x14ac:dyDescent="0.25"/>
  <cols>
    <col min="1" max="1" width="4.125" style="3" customWidth="1"/>
    <col min="2" max="2" width="5.25" style="3" customWidth="1"/>
    <col min="3" max="3" width="8" style="3" customWidth="1"/>
    <col min="4" max="4" width="5.125" style="3" customWidth="1"/>
    <col min="5" max="5" width="17.375" style="3" customWidth="1"/>
    <col min="6" max="6" width="17.75" style="3" customWidth="1"/>
    <col min="7" max="10" width="16.5" style="3" customWidth="1"/>
    <col min="11" max="11" width="41.125" style="3" customWidth="1"/>
    <col min="12" max="256" width="8.5" style="3" customWidth="1"/>
    <col min="257" max="1024" width="10.75" customWidth="1"/>
  </cols>
  <sheetData>
    <row r="1" spans="1:13" ht="27" customHeight="1" x14ac:dyDescent="0.2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  <c r="M1" s="1"/>
    </row>
    <row r="3" spans="1:13" ht="12.75" customHeight="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ht="38.2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s="4" customFormat="1" ht="20.25" customHeight="1" x14ac:dyDescent="0.3">
      <c r="A5" s="37" t="s">
        <v>3</v>
      </c>
      <c r="B5" s="37"/>
      <c r="C5" s="37"/>
      <c r="D5" s="37"/>
      <c r="E5" s="37"/>
      <c r="F5" s="37"/>
      <c r="G5" s="37"/>
      <c r="K5" s="5" t="s">
        <v>0</v>
      </c>
    </row>
    <row r="6" spans="1:13" s="4" customFormat="1" ht="20.25" customHeight="1" x14ac:dyDescent="0.3">
      <c r="A6" s="38" t="s">
        <v>1</v>
      </c>
      <c r="B6" s="38" t="s">
        <v>4</v>
      </c>
      <c r="C6" s="38" t="s">
        <v>5</v>
      </c>
      <c r="D6" s="38" t="s">
        <v>6</v>
      </c>
      <c r="E6" s="38" t="s">
        <v>7</v>
      </c>
      <c r="F6" s="39" t="s">
        <v>8</v>
      </c>
      <c r="G6" s="39"/>
      <c r="H6" s="39"/>
      <c r="I6" s="39"/>
      <c r="J6" s="39"/>
      <c r="K6" s="38" t="s">
        <v>9</v>
      </c>
    </row>
    <row r="7" spans="1:13" ht="34.5" customHeight="1" x14ac:dyDescent="0.25">
      <c r="A7" s="38"/>
      <c r="B7" s="38"/>
      <c r="C7" s="38"/>
      <c r="D7" s="38"/>
      <c r="E7" s="38"/>
      <c r="F7" s="6" t="s">
        <v>10</v>
      </c>
      <c r="G7" s="7" t="s">
        <v>11</v>
      </c>
      <c r="H7" s="7" t="s">
        <v>12</v>
      </c>
      <c r="I7" s="7" t="s">
        <v>13</v>
      </c>
      <c r="J7" s="8" t="s">
        <v>14</v>
      </c>
      <c r="K7" s="38"/>
    </row>
    <row r="8" spans="1:13" ht="17.25" customHeight="1" x14ac:dyDescent="0.25">
      <c r="A8" s="31">
        <v>1</v>
      </c>
      <c r="B8" s="31" t="s">
        <v>15</v>
      </c>
      <c r="C8" s="31" t="s">
        <v>16</v>
      </c>
      <c r="D8" s="9">
        <v>6370</v>
      </c>
      <c r="E8" s="10">
        <v>2104750</v>
      </c>
      <c r="F8" s="10"/>
      <c r="G8" s="10"/>
      <c r="H8" s="10"/>
      <c r="I8" s="10"/>
      <c r="J8" s="10"/>
      <c r="K8" s="31" t="s">
        <v>17</v>
      </c>
    </row>
    <row r="9" spans="1:13" ht="16.5" customHeight="1" x14ac:dyDescent="0.25">
      <c r="A9" s="31"/>
      <c r="B9" s="31"/>
      <c r="C9" s="31"/>
      <c r="D9" s="9">
        <v>6050</v>
      </c>
      <c r="E9" s="10"/>
      <c r="F9" s="10">
        <f>2104750+896250</f>
        <v>3001000</v>
      </c>
      <c r="G9" s="10">
        <f>E8</f>
        <v>2104750</v>
      </c>
      <c r="H9" s="10"/>
      <c r="I9" s="10"/>
      <c r="J9" s="10">
        <f>F9-G9</f>
        <v>896250</v>
      </c>
      <c r="K9" s="31"/>
    </row>
    <row r="10" spans="1:13" ht="16.5" customHeight="1" x14ac:dyDescent="0.25">
      <c r="A10" s="31">
        <v>2</v>
      </c>
      <c r="B10" s="31" t="s">
        <v>15</v>
      </c>
      <c r="C10" s="31" t="s">
        <v>18</v>
      </c>
      <c r="D10" s="9">
        <v>6370</v>
      </c>
      <c r="E10" s="10">
        <v>0</v>
      </c>
      <c r="F10" s="10"/>
      <c r="G10" s="10"/>
      <c r="H10" s="10"/>
      <c r="I10" s="11"/>
      <c r="J10" s="11"/>
      <c r="K10" s="31" t="s">
        <v>19</v>
      </c>
    </row>
    <row r="11" spans="1:13" ht="16.5" customHeight="1" x14ac:dyDescent="0.25">
      <c r="A11" s="31"/>
      <c r="B11" s="31"/>
      <c r="C11" s="31"/>
      <c r="D11" s="9">
        <v>6050</v>
      </c>
      <c r="E11" s="10"/>
      <c r="F11" s="10">
        <f>J11</f>
        <v>55872.66</v>
      </c>
      <c r="G11" s="10">
        <f>E10</f>
        <v>0</v>
      </c>
      <c r="H11" s="10"/>
      <c r="I11" s="10"/>
      <c r="J11" s="10">
        <v>55872.66</v>
      </c>
      <c r="K11" s="31"/>
    </row>
    <row r="12" spans="1:13" ht="16.5" customHeight="1" x14ac:dyDescent="0.25">
      <c r="A12" s="31">
        <v>3</v>
      </c>
      <c r="B12" s="31">
        <v>600</v>
      </c>
      <c r="C12" s="31">
        <v>60016</v>
      </c>
      <c r="D12" s="9">
        <v>6370</v>
      </c>
      <c r="E12" s="10">
        <v>1568000</v>
      </c>
      <c r="F12" s="10"/>
      <c r="G12" s="10"/>
      <c r="H12" s="10"/>
      <c r="I12" s="11"/>
      <c r="J12" s="11"/>
      <c r="K12" s="31" t="s">
        <v>20</v>
      </c>
    </row>
    <row r="13" spans="1:13" ht="16.5" customHeight="1" x14ac:dyDescent="0.25">
      <c r="A13" s="31"/>
      <c r="B13" s="31"/>
      <c r="C13" s="31"/>
      <c r="D13" s="9">
        <v>6050</v>
      </c>
      <c r="E13" s="10"/>
      <c r="F13" s="10">
        <f>G13+J13</f>
        <v>1700000</v>
      </c>
      <c r="G13" s="10">
        <f>E12</f>
        <v>1568000</v>
      </c>
      <c r="H13" s="10"/>
      <c r="I13" s="10"/>
      <c r="J13" s="10">
        <v>132000</v>
      </c>
      <c r="K13" s="31"/>
    </row>
    <row r="14" spans="1:13" ht="16.5" customHeight="1" x14ac:dyDescent="0.25">
      <c r="A14" s="31">
        <v>4</v>
      </c>
      <c r="B14" s="31">
        <v>600</v>
      </c>
      <c r="C14" s="31">
        <v>60016</v>
      </c>
      <c r="D14" s="9">
        <v>6370</v>
      </c>
      <c r="E14" s="10">
        <v>780000</v>
      </c>
      <c r="F14" s="10"/>
      <c r="G14" s="10"/>
      <c r="H14" s="10"/>
      <c r="I14" s="11"/>
      <c r="J14" s="11"/>
      <c r="K14" s="31" t="s">
        <v>21</v>
      </c>
    </row>
    <row r="15" spans="1:13" ht="16.5" customHeight="1" x14ac:dyDescent="0.25">
      <c r="A15" s="31"/>
      <c r="B15" s="31"/>
      <c r="C15" s="31"/>
      <c r="D15" s="9">
        <v>6050</v>
      </c>
      <c r="E15" s="10"/>
      <c r="F15" s="10">
        <v>1000000</v>
      </c>
      <c r="G15" s="10">
        <f>E14</f>
        <v>780000</v>
      </c>
      <c r="H15" s="10"/>
      <c r="I15" s="10"/>
      <c r="J15" s="10">
        <f>F15-G15</f>
        <v>220000</v>
      </c>
      <c r="K15" s="31"/>
    </row>
    <row r="16" spans="1:13" s="12" customFormat="1" ht="16.5" x14ac:dyDescent="0.25">
      <c r="A16" s="31">
        <v>5</v>
      </c>
      <c r="B16" s="31">
        <v>754</v>
      </c>
      <c r="C16" s="31">
        <v>75412</v>
      </c>
      <c r="D16" s="9">
        <v>6370</v>
      </c>
      <c r="E16" s="10">
        <v>245000</v>
      </c>
      <c r="F16" s="10"/>
      <c r="G16" s="10"/>
      <c r="H16" s="10"/>
      <c r="I16" s="10"/>
      <c r="J16" s="10"/>
      <c r="K16" s="31" t="s">
        <v>22</v>
      </c>
    </row>
    <row r="17" spans="1:11" s="12" customFormat="1" ht="16.5" x14ac:dyDescent="0.25">
      <c r="A17" s="31"/>
      <c r="B17" s="31"/>
      <c r="C17" s="31"/>
      <c r="D17" s="9">
        <v>6050</v>
      </c>
      <c r="E17" s="10"/>
      <c r="F17" s="10">
        <f>G17+J17</f>
        <v>646234.53</v>
      </c>
      <c r="G17" s="10">
        <f>E16</f>
        <v>245000</v>
      </c>
      <c r="H17" s="10"/>
      <c r="I17" s="10"/>
      <c r="J17" s="10">
        <v>401234.53</v>
      </c>
      <c r="K17" s="31"/>
    </row>
    <row r="18" spans="1:11" s="12" customFormat="1" ht="16.5" x14ac:dyDescent="0.25">
      <c r="A18" s="31">
        <v>6</v>
      </c>
      <c r="B18" s="31">
        <v>754</v>
      </c>
      <c r="C18" s="31">
        <v>75412</v>
      </c>
      <c r="D18" s="9">
        <v>6370</v>
      </c>
      <c r="E18" s="10">
        <v>735000</v>
      </c>
      <c r="F18" s="10"/>
      <c r="G18" s="10"/>
      <c r="H18" s="10"/>
      <c r="I18" s="10"/>
      <c r="J18" s="10"/>
      <c r="K18" s="31" t="s">
        <v>23</v>
      </c>
    </row>
    <row r="19" spans="1:11" s="12" customFormat="1" ht="16.5" x14ac:dyDescent="0.25">
      <c r="A19" s="31"/>
      <c r="B19" s="31"/>
      <c r="C19" s="31"/>
      <c r="D19" s="9">
        <v>6050</v>
      </c>
      <c r="E19" s="10"/>
      <c r="F19" s="10">
        <f>E18+408607</f>
        <v>1143607</v>
      </c>
      <c r="G19" s="10">
        <f>E18</f>
        <v>735000</v>
      </c>
      <c r="H19" s="10"/>
      <c r="I19" s="10"/>
      <c r="J19" s="10">
        <f>F19-G19</f>
        <v>408607</v>
      </c>
      <c r="K19" s="31"/>
    </row>
    <row r="20" spans="1:11" s="12" customFormat="1" ht="16.5" x14ac:dyDescent="0.25">
      <c r="A20" s="31">
        <v>7</v>
      </c>
      <c r="B20" s="31">
        <v>921</v>
      </c>
      <c r="C20" s="31">
        <v>92109</v>
      </c>
      <c r="D20" s="9">
        <v>6370</v>
      </c>
      <c r="E20" s="10">
        <v>1664993.19</v>
      </c>
      <c r="F20" s="10"/>
      <c r="G20" s="10"/>
      <c r="H20" s="10"/>
      <c r="I20" s="10"/>
      <c r="J20" s="10"/>
      <c r="K20" s="31" t="s">
        <v>24</v>
      </c>
    </row>
    <row r="21" spans="1:11" s="12" customFormat="1" ht="16.5" x14ac:dyDescent="0.25">
      <c r="A21" s="31"/>
      <c r="B21" s="31"/>
      <c r="C21" s="31"/>
      <c r="D21" s="9">
        <v>6050</v>
      </c>
      <c r="E21" s="10"/>
      <c r="F21" s="10">
        <f>E20</f>
        <v>1664993.19</v>
      </c>
      <c r="G21" s="10">
        <f>F21</f>
        <v>1664993.19</v>
      </c>
      <c r="H21" s="10"/>
      <c r="I21" s="10"/>
      <c r="J21" s="10">
        <f>F21-G21</f>
        <v>0</v>
      </c>
      <c r="K21" s="31"/>
    </row>
    <row r="22" spans="1:11" s="12" customFormat="1" ht="12.75" customHeight="1" x14ac:dyDescent="0.25">
      <c r="A22" s="31">
        <v>8</v>
      </c>
      <c r="B22" s="31">
        <v>700</v>
      </c>
      <c r="C22" s="31">
        <v>70005</v>
      </c>
      <c r="D22" s="9">
        <v>6370</v>
      </c>
      <c r="E22" s="10">
        <v>459000</v>
      </c>
      <c r="F22" s="10"/>
      <c r="G22" s="10"/>
      <c r="H22" s="10"/>
      <c r="I22" s="10"/>
      <c r="J22" s="10"/>
      <c r="K22" s="35" t="s">
        <v>25</v>
      </c>
    </row>
    <row r="23" spans="1:11" s="12" customFormat="1" ht="16.5" x14ac:dyDescent="0.25">
      <c r="A23" s="31"/>
      <c r="B23" s="31"/>
      <c r="C23" s="31"/>
      <c r="D23" s="9">
        <v>6050</v>
      </c>
      <c r="E23" s="10"/>
      <c r="F23" s="10">
        <f>G23+J23</f>
        <v>540000</v>
      </c>
      <c r="G23" s="10">
        <f>E22</f>
        <v>459000</v>
      </c>
      <c r="H23" s="10"/>
      <c r="I23" s="10"/>
      <c r="J23" s="10">
        <v>81000</v>
      </c>
      <c r="K23" s="35"/>
    </row>
    <row r="24" spans="1:11" s="15" customFormat="1" ht="15.75" x14ac:dyDescent="0.25">
      <c r="A24" s="32" t="s">
        <v>26</v>
      </c>
      <c r="B24" s="32"/>
      <c r="C24" s="32"/>
      <c r="D24" s="32"/>
      <c r="E24" s="2">
        <f>SUM(E8:E23)</f>
        <v>7556743.1899999995</v>
      </c>
      <c r="F24" s="2">
        <f>SUM(F8:F23)</f>
        <v>9751707.3800000008</v>
      </c>
      <c r="G24" s="2">
        <f>SUM(G8:G23)</f>
        <v>7556743.1899999995</v>
      </c>
      <c r="H24" s="13"/>
      <c r="I24" s="13"/>
      <c r="J24" s="2">
        <f>SUM(J9:J23)</f>
        <v>2194964.1900000004</v>
      </c>
      <c r="K24" s="14"/>
    </row>
    <row r="25" spans="1:11" s="12" customFormat="1" x14ac:dyDescent="0.25">
      <c r="A25" s="16"/>
      <c r="B25" s="16"/>
      <c r="C25" s="16"/>
      <c r="D25" s="16"/>
      <c r="E25" s="17"/>
      <c r="F25" s="17"/>
      <c r="G25" s="17"/>
      <c r="H25" s="17"/>
      <c r="I25" s="17"/>
      <c r="J25" s="17"/>
      <c r="K25" s="16"/>
    </row>
    <row r="26" spans="1:11" s="12" customFormat="1" x14ac:dyDescent="0.25">
      <c r="A26" s="34" t="s">
        <v>27</v>
      </c>
      <c r="B26" s="34"/>
      <c r="C26" s="34"/>
      <c r="D26" s="34"/>
      <c r="E26" s="34"/>
      <c r="F26" s="34"/>
      <c r="G26" s="18"/>
      <c r="H26" s="18"/>
      <c r="I26" s="18"/>
      <c r="J26" s="18"/>
      <c r="K26" s="18"/>
    </row>
    <row r="27" spans="1:11" s="12" customFormat="1" ht="12.75" customHeight="1" x14ac:dyDescent="0.25">
      <c r="A27" s="31">
        <v>1</v>
      </c>
      <c r="B27" s="31">
        <v>921</v>
      </c>
      <c r="C27" s="31">
        <v>92120</v>
      </c>
      <c r="D27" s="9">
        <v>6090</v>
      </c>
      <c r="E27" s="10">
        <v>293000</v>
      </c>
      <c r="F27" s="10"/>
      <c r="G27" s="10"/>
      <c r="H27" s="10"/>
      <c r="I27" s="11"/>
      <c r="J27" s="11"/>
      <c r="K27" s="35" t="s">
        <v>28</v>
      </c>
    </row>
    <row r="28" spans="1:11" s="12" customFormat="1" ht="16.5" x14ac:dyDescent="0.25">
      <c r="A28" s="31"/>
      <c r="B28" s="31"/>
      <c r="C28" s="31"/>
      <c r="D28" s="9">
        <v>6050</v>
      </c>
      <c r="E28" s="10"/>
      <c r="F28" s="10">
        <f>I28+J28</f>
        <v>335000</v>
      </c>
      <c r="G28" s="10"/>
      <c r="H28" s="10"/>
      <c r="I28" s="10">
        <v>293000</v>
      </c>
      <c r="J28" s="10">
        <v>42000</v>
      </c>
      <c r="K28" s="35"/>
    </row>
    <row r="29" spans="1:11" s="12" customFormat="1" ht="16.5" x14ac:dyDescent="0.25">
      <c r="A29" s="31">
        <v>2</v>
      </c>
      <c r="B29" s="31">
        <v>921</v>
      </c>
      <c r="C29" s="31">
        <v>92120</v>
      </c>
      <c r="D29" s="9">
        <v>6090</v>
      </c>
      <c r="E29" s="10">
        <v>490000</v>
      </c>
      <c r="F29" s="10"/>
      <c r="G29" s="10"/>
      <c r="H29" s="10"/>
      <c r="I29" s="10"/>
      <c r="J29" s="10"/>
      <c r="K29" s="31" t="s">
        <v>29</v>
      </c>
    </row>
    <row r="30" spans="1:11" s="12" customFormat="1" ht="16.5" x14ac:dyDescent="0.25">
      <c r="A30" s="31"/>
      <c r="B30" s="31"/>
      <c r="C30" s="31"/>
      <c r="D30" s="9">
        <v>6050</v>
      </c>
      <c r="E30" s="10"/>
      <c r="F30" s="10">
        <v>569000</v>
      </c>
      <c r="G30" s="10"/>
      <c r="H30" s="10"/>
      <c r="I30" s="10">
        <v>490000</v>
      </c>
      <c r="J30" s="10">
        <v>79000</v>
      </c>
      <c r="K30" s="31"/>
    </row>
    <row r="31" spans="1:11" s="12" customFormat="1" ht="16.5" x14ac:dyDescent="0.25">
      <c r="A31" s="31">
        <v>3</v>
      </c>
      <c r="B31" s="31">
        <v>921</v>
      </c>
      <c r="C31" s="31">
        <v>92120</v>
      </c>
      <c r="D31" s="9">
        <v>6090</v>
      </c>
      <c r="E31" s="10">
        <v>195000</v>
      </c>
      <c r="F31" s="10"/>
      <c r="G31" s="10"/>
      <c r="H31" s="10"/>
      <c r="I31" s="10"/>
      <c r="J31" s="10"/>
      <c r="K31" s="31" t="s">
        <v>30</v>
      </c>
    </row>
    <row r="32" spans="1:11" s="12" customFormat="1" ht="16.5" x14ac:dyDescent="0.25">
      <c r="A32" s="31"/>
      <c r="B32" s="31"/>
      <c r="C32" s="31"/>
      <c r="D32" s="9">
        <v>6050</v>
      </c>
      <c r="E32" s="10"/>
      <c r="F32" s="10">
        <v>246500</v>
      </c>
      <c r="G32" s="10"/>
      <c r="H32" s="10"/>
      <c r="I32" s="10">
        <v>195000</v>
      </c>
      <c r="J32" s="10">
        <v>51500</v>
      </c>
      <c r="K32" s="31"/>
    </row>
    <row r="33" spans="1:11" s="12" customFormat="1" ht="12.75" customHeight="1" x14ac:dyDescent="0.25">
      <c r="A33" s="31">
        <v>4</v>
      </c>
      <c r="B33" s="31">
        <v>921</v>
      </c>
      <c r="C33" s="31">
        <v>92120</v>
      </c>
      <c r="D33" s="9">
        <v>6090</v>
      </c>
      <c r="E33" s="10">
        <v>500000</v>
      </c>
      <c r="F33" s="10"/>
      <c r="G33" s="10"/>
      <c r="H33" s="10"/>
      <c r="I33" s="10"/>
      <c r="J33" s="10"/>
      <c r="K33" s="35" t="s">
        <v>31</v>
      </c>
    </row>
    <row r="34" spans="1:11" s="12" customFormat="1" ht="16.5" x14ac:dyDescent="0.25">
      <c r="A34" s="31"/>
      <c r="B34" s="31"/>
      <c r="C34" s="31"/>
      <c r="D34" s="9">
        <v>6050</v>
      </c>
      <c r="E34" s="10"/>
      <c r="F34" s="10">
        <v>515000</v>
      </c>
      <c r="G34" s="10"/>
      <c r="H34" s="10"/>
      <c r="I34" s="10">
        <v>500000</v>
      </c>
      <c r="J34" s="10">
        <v>15000</v>
      </c>
      <c r="K34" s="35"/>
    </row>
    <row r="35" spans="1:11" s="15" customFormat="1" ht="15.75" x14ac:dyDescent="0.25">
      <c r="A35" s="32" t="s">
        <v>26</v>
      </c>
      <c r="B35" s="32"/>
      <c r="C35" s="32"/>
      <c r="D35" s="32"/>
      <c r="E35" s="2">
        <f>SUM(E27:E34)</f>
        <v>1478000</v>
      </c>
      <c r="F35" s="2">
        <f>SUM(F27:F34)</f>
        <v>1665500</v>
      </c>
      <c r="G35" s="2"/>
      <c r="H35" s="2"/>
      <c r="I35" s="2">
        <f>SUM(I27:I34)</f>
        <v>1478000</v>
      </c>
      <c r="J35" s="2">
        <f>SUM(J27:J34)</f>
        <v>187500</v>
      </c>
      <c r="K35" s="14"/>
    </row>
    <row r="36" spans="1:11" s="12" customFormat="1" x14ac:dyDescent="0.25">
      <c r="A36" s="16"/>
      <c r="B36" s="16"/>
      <c r="C36" s="16"/>
      <c r="D36" s="16"/>
      <c r="E36" s="17"/>
      <c r="F36" s="17"/>
      <c r="G36" s="17"/>
      <c r="H36" s="17"/>
      <c r="I36" s="17"/>
      <c r="J36" s="17"/>
      <c r="K36" s="16"/>
    </row>
    <row r="37" spans="1:11" s="12" customFormat="1" x14ac:dyDescent="0.25">
      <c r="A37" s="34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s="12" customFormat="1" ht="16.5" x14ac:dyDescent="0.25">
      <c r="A38" s="30">
        <v>1</v>
      </c>
      <c r="B38" s="31">
        <v>600</v>
      </c>
      <c r="C38" s="31">
        <v>60016</v>
      </c>
      <c r="D38" s="9">
        <v>6290</v>
      </c>
      <c r="E38" s="10">
        <v>700687.96</v>
      </c>
      <c r="F38" s="10"/>
      <c r="G38" s="10"/>
      <c r="H38" s="10"/>
      <c r="I38" s="10"/>
      <c r="J38" s="10"/>
      <c r="K38" s="31" t="s">
        <v>33</v>
      </c>
    </row>
    <row r="39" spans="1:11" s="12" customFormat="1" ht="16.5" x14ac:dyDescent="0.25">
      <c r="A39" s="30"/>
      <c r="B39" s="31"/>
      <c r="C39" s="31"/>
      <c r="D39" s="9">
        <v>6050</v>
      </c>
      <c r="E39" s="10"/>
      <c r="F39" s="10">
        <v>1167813.27</v>
      </c>
      <c r="G39" s="10"/>
      <c r="H39" s="10">
        <v>700687.96</v>
      </c>
      <c r="I39" s="10"/>
      <c r="J39" s="10">
        <f>F39-H39</f>
        <v>467125.31000000006</v>
      </c>
      <c r="K39" s="31"/>
    </row>
    <row r="40" spans="1:11" s="12" customFormat="1" ht="16.5" x14ac:dyDescent="0.25">
      <c r="A40" s="31">
        <v>2</v>
      </c>
      <c r="B40" s="31">
        <v>600</v>
      </c>
      <c r="C40" s="31">
        <v>60016</v>
      </c>
      <c r="D40" s="9">
        <v>6290</v>
      </c>
      <c r="E40" s="10">
        <v>412410.5</v>
      </c>
      <c r="F40" s="10"/>
      <c r="G40" s="10"/>
      <c r="H40" s="10"/>
      <c r="I40" s="10"/>
      <c r="J40" s="10"/>
      <c r="K40" s="31" t="s">
        <v>34</v>
      </c>
    </row>
    <row r="41" spans="1:11" s="12" customFormat="1" ht="16.5" x14ac:dyDescent="0.25">
      <c r="A41" s="31"/>
      <c r="B41" s="31"/>
      <c r="C41" s="31"/>
      <c r="D41" s="9">
        <v>6050</v>
      </c>
      <c r="E41" s="10"/>
      <c r="F41" s="10">
        <v>834821</v>
      </c>
      <c r="G41" s="10"/>
      <c r="H41" s="10">
        <f>E40</f>
        <v>412410.5</v>
      </c>
      <c r="I41" s="10"/>
      <c r="J41" s="10">
        <f>F41-H41</f>
        <v>422410.5</v>
      </c>
      <c r="K41" s="31"/>
    </row>
    <row r="42" spans="1:11" s="20" customFormat="1" ht="15.75" x14ac:dyDescent="0.25">
      <c r="A42" s="32" t="s">
        <v>26</v>
      </c>
      <c r="B42" s="32"/>
      <c r="C42" s="32"/>
      <c r="D42" s="32"/>
      <c r="E42" s="2">
        <f>SUM(E38:E41)</f>
        <v>1113098.46</v>
      </c>
      <c r="F42" s="2">
        <f>SUM(F38:F41)</f>
        <v>2002634.27</v>
      </c>
      <c r="G42" s="2"/>
      <c r="H42" s="19">
        <f>SUM(H38:H41)</f>
        <v>1113098.46</v>
      </c>
      <c r="I42" s="19"/>
      <c r="J42" s="2">
        <f>SUM(J39:J41)</f>
        <v>889535.81</v>
      </c>
      <c r="K42" s="14"/>
    </row>
    <row r="43" spans="1:11" s="12" customFormat="1" ht="16.5" x14ac:dyDescent="0.25">
      <c r="A43" s="21"/>
      <c r="B43" s="21"/>
      <c r="C43" s="21"/>
      <c r="D43" s="21"/>
      <c r="E43" s="22"/>
      <c r="F43" s="22"/>
      <c r="G43" s="22"/>
      <c r="H43" s="22"/>
      <c r="I43" s="22"/>
      <c r="J43" s="10"/>
      <c r="K43" s="21"/>
    </row>
    <row r="44" spans="1:11" s="25" customFormat="1" ht="23.85" customHeight="1" x14ac:dyDescent="0.3">
      <c r="A44" s="33" t="s">
        <v>35</v>
      </c>
      <c r="B44" s="33"/>
      <c r="C44" s="33"/>
      <c r="D44" s="33"/>
      <c r="E44" s="23">
        <f t="shared" ref="E44:J44" si="0">E24+E35+E42</f>
        <v>10147841.649999999</v>
      </c>
      <c r="F44" s="23">
        <f t="shared" si="0"/>
        <v>13419841.65</v>
      </c>
      <c r="G44" s="23">
        <f t="shared" si="0"/>
        <v>7556743.1899999995</v>
      </c>
      <c r="H44" s="23">
        <f t="shared" si="0"/>
        <v>1113098.46</v>
      </c>
      <c r="I44" s="23">
        <f t="shared" si="0"/>
        <v>1478000</v>
      </c>
      <c r="J44" s="23">
        <f t="shared" si="0"/>
        <v>3272000.0000000005</v>
      </c>
      <c r="K44" s="24"/>
    </row>
    <row r="45" spans="1:11" s="12" customFormat="1" x14ac:dyDescent="0.25">
      <c r="A45" s="16"/>
      <c r="B45" s="16"/>
      <c r="C45" s="16"/>
      <c r="D45" s="16"/>
      <c r="E45" s="17"/>
      <c r="F45" s="17"/>
      <c r="G45" s="17"/>
      <c r="H45" s="17"/>
      <c r="I45" s="17"/>
      <c r="J45" s="17"/>
      <c r="K45" s="16"/>
    </row>
    <row r="46" spans="1:11" s="12" customFormat="1" x14ac:dyDescent="0.25">
      <c r="A46" s="16"/>
      <c r="B46" s="16"/>
      <c r="C46" s="16"/>
      <c r="D46" s="16"/>
      <c r="E46" s="17"/>
      <c r="F46" s="17"/>
      <c r="G46" s="29"/>
      <c r="H46" s="29"/>
      <c r="I46" s="17"/>
      <c r="J46" s="17"/>
      <c r="K46" s="16"/>
    </row>
    <row r="47" spans="1:11" s="12" customFormat="1" x14ac:dyDescent="0.25">
      <c r="A47" s="16"/>
      <c r="B47" s="16"/>
      <c r="C47" s="16"/>
      <c r="D47" s="16"/>
      <c r="E47" s="17"/>
      <c r="F47" s="17"/>
      <c r="G47" s="29"/>
      <c r="H47" s="29"/>
      <c r="I47" s="17"/>
      <c r="J47" s="17"/>
      <c r="K47" s="16"/>
    </row>
    <row r="48" spans="1:11" s="12" customFormat="1" x14ac:dyDescent="0.25">
      <c r="A48" s="16"/>
      <c r="B48" s="16"/>
      <c r="C48" s="16"/>
      <c r="D48" s="16"/>
      <c r="E48" s="17"/>
      <c r="F48" s="17"/>
      <c r="G48" s="29"/>
      <c r="H48" s="29"/>
      <c r="I48" s="17"/>
      <c r="J48" s="17"/>
      <c r="K48" s="16"/>
    </row>
    <row r="49" spans="1:11" s="12" customFormat="1" x14ac:dyDescent="0.25">
      <c r="A49" s="16"/>
      <c r="B49" s="16"/>
      <c r="C49" s="16"/>
      <c r="D49" s="16"/>
      <c r="E49" s="17"/>
      <c r="F49" s="17"/>
      <c r="G49" s="29"/>
      <c r="H49" s="29"/>
      <c r="I49" s="17"/>
      <c r="J49" s="17"/>
      <c r="K49" s="16"/>
    </row>
    <row r="50" spans="1:11" s="12" customFormat="1" x14ac:dyDescent="0.25">
      <c r="E50" s="26"/>
      <c r="F50" s="26"/>
      <c r="G50" s="26"/>
      <c r="H50" s="26"/>
      <c r="I50" s="26"/>
      <c r="J50" s="26"/>
    </row>
    <row r="51" spans="1:11" x14ac:dyDescent="0.25">
      <c r="E51" s="27"/>
      <c r="F51" s="27"/>
      <c r="G51" s="27"/>
      <c r="H51" s="27"/>
      <c r="I51" s="27"/>
      <c r="J51" s="27"/>
    </row>
    <row r="52" spans="1:11" x14ac:dyDescent="0.25">
      <c r="E52" s="27"/>
      <c r="F52" s="27"/>
      <c r="G52" s="27"/>
      <c r="H52" s="27"/>
      <c r="I52" s="27"/>
      <c r="J52" s="27"/>
    </row>
    <row r="53" spans="1:11" x14ac:dyDescent="0.25">
      <c r="E53" s="27"/>
      <c r="F53" s="27"/>
      <c r="G53" s="27"/>
      <c r="H53" s="27"/>
      <c r="I53" s="27"/>
      <c r="J53" s="27"/>
    </row>
    <row r="54" spans="1:11" x14ac:dyDescent="0.25">
      <c r="E54" s="27"/>
      <c r="F54" s="27"/>
      <c r="G54" s="27"/>
      <c r="H54" s="27"/>
      <c r="I54" s="27"/>
      <c r="J54" s="27"/>
    </row>
    <row r="55" spans="1:11" x14ac:dyDescent="0.25">
      <c r="E55" s="27"/>
      <c r="F55" s="27"/>
      <c r="G55" s="27"/>
      <c r="H55" s="27"/>
      <c r="I55" s="27"/>
      <c r="J55" s="27"/>
    </row>
    <row r="56" spans="1:11" x14ac:dyDescent="0.25">
      <c r="E56" s="27"/>
      <c r="F56" s="27"/>
      <c r="G56" s="27"/>
      <c r="H56" s="27"/>
      <c r="I56" s="27"/>
      <c r="J56" s="27"/>
    </row>
    <row r="57" spans="1:11" x14ac:dyDescent="0.25">
      <c r="E57" s="27"/>
      <c r="F57" s="27"/>
      <c r="G57" s="27"/>
      <c r="H57" s="27"/>
      <c r="I57" s="27"/>
      <c r="J57" s="27"/>
    </row>
  </sheetData>
  <mergeCells count="76">
    <mergeCell ref="A1:K1"/>
    <mergeCell ref="A3:K4"/>
    <mergeCell ref="A5:G5"/>
    <mergeCell ref="A6:A7"/>
    <mergeCell ref="B6:B7"/>
    <mergeCell ref="C6:C7"/>
    <mergeCell ref="D6:D7"/>
    <mergeCell ref="E6:E7"/>
    <mergeCell ref="F6:J6"/>
    <mergeCell ref="K6:K7"/>
    <mergeCell ref="A8:A9"/>
    <mergeCell ref="B8:B9"/>
    <mergeCell ref="C8:C9"/>
    <mergeCell ref="K8:K9"/>
    <mergeCell ref="A10:A11"/>
    <mergeCell ref="B10:B11"/>
    <mergeCell ref="C10:C11"/>
    <mergeCell ref="K10:K11"/>
    <mergeCell ref="A12:A13"/>
    <mergeCell ref="B12:B13"/>
    <mergeCell ref="C12:C13"/>
    <mergeCell ref="K12:K13"/>
    <mergeCell ref="A14:A15"/>
    <mergeCell ref="B14:B15"/>
    <mergeCell ref="C14:C15"/>
    <mergeCell ref="K14:K15"/>
    <mergeCell ref="A16:A17"/>
    <mergeCell ref="B16:B17"/>
    <mergeCell ref="C16:C17"/>
    <mergeCell ref="K16:K17"/>
    <mergeCell ref="A18:A19"/>
    <mergeCell ref="B18:B19"/>
    <mergeCell ref="C18:C19"/>
    <mergeCell ref="K18:K19"/>
    <mergeCell ref="K27:K28"/>
    <mergeCell ref="A20:A21"/>
    <mergeCell ref="B20:B21"/>
    <mergeCell ref="C20:C21"/>
    <mergeCell ref="K20:K21"/>
    <mergeCell ref="A22:A23"/>
    <mergeCell ref="B22:B23"/>
    <mergeCell ref="C22:C23"/>
    <mergeCell ref="K22:K23"/>
    <mergeCell ref="A24:D24"/>
    <mergeCell ref="A26:F26"/>
    <mergeCell ref="A27:A28"/>
    <mergeCell ref="B27:B28"/>
    <mergeCell ref="C27:C28"/>
    <mergeCell ref="A37:K37"/>
    <mergeCell ref="A29:A30"/>
    <mergeCell ref="B29:B30"/>
    <mergeCell ref="C29:C30"/>
    <mergeCell ref="K29:K30"/>
    <mergeCell ref="A31:A32"/>
    <mergeCell ref="B31:B32"/>
    <mergeCell ref="C31:C32"/>
    <mergeCell ref="K31:K32"/>
    <mergeCell ref="A33:A34"/>
    <mergeCell ref="B33:B34"/>
    <mergeCell ref="C33:C34"/>
    <mergeCell ref="K33:K34"/>
    <mergeCell ref="A35:D35"/>
    <mergeCell ref="G49:H49"/>
    <mergeCell ref="A38:A39"/>
    <mergeCell ref="B38:B39"/>
    <mergeCell ref="C38:C39"/>
    <mergeCell ref="K38:K39"/>
    <mergeCell ref="A40:A41"/>
    <mergeCell ref="B40:B41"/>
    <mergeCell ref="C40:C41"/>
    <mergeCell ref="K40:K41"/>
    <mergeCell ref="A42:D42"/>
    <mergeCell ref="A44:D44"/>
    <mergeCell ref="G46:H46"/>
    <mergeCell ref="G47:H47"/>
    <mergeCell ref="G48:H48"/>
  </mergeCells>
  <pageMargins left="0.70000000000000007" right="0.70000000000000007" top="1.0456692913385826" bottom="1.0456692913385826" header="0.74999999999999989" footer="0.74999999999999989"/>
  <pageSetup paperSize="9" scale="54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Skarbnik_PC</dc:creator>
  <cp:lastModifiedBy>k.heine</cp:lastModifiedBy>
  <cp:revision>12</cp:revision>
  <cp:lastPrinted>2023-12-11T09:31:21Z</cp:lastPrinted>
  <dcterms:created xsi:type="dcterms:W3CDTF">2020-11-13T14:41:09Z</dcterms:created>
  <dcterms:modified xsi:type="dcterms:W3CDTF">2023-12-12T07:13:54Z</dcterms:modified>
</cp:coreProperties>
</file>